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0" windowWidth="15120" windowHeight="8010" activeTab="1"/>
  </bookViews>
  <sheets>
    <sheet name="penazný dennik" sheetId="1" r:id="rId1"/>
    <sheet name="zoznam vydavkov" sheetId="3" r:id="rId2"/>
  </sheets>
  <calcPr calcId="145621"/>
</workbook>
</file>

<file path=xl/calcChain.xml><?xml version="1.0" encoding="utf-8"?>
<calcChain xmlns="http://schemas.openxmlformats.org/spreadsheetml/2006/main">
  <c r="B23" i="3" l="1"/>
  <c r="H3" i="1"/>
  <c r="H5" i="1" s="1"/>
  <c r="H14" i="1" s="1"/>
  <c r="H15" i="1" s="1"/>
  <c r="H17" i="1" s="1"/>
  <c r="H18" i="1" s="1"/>
  <c r="H19" i="1" s="1"/>
  <c r="H20" i="1" s="1"/>
  <c r="H25" i="1" s="1"/>
  <c r="H26" i="1" s="1"/>
  <c r="H28" i="1" s="1"/>
  <c r="H29" i="1" s="1"/>
  <c r="H30" i="1" s="1"/>
  <c r="H31" i="1" s="1"/>
  <c r="H32" i="1" s="1"/>
  <c r="H33" i="1" s="1"/>
  <c r="H39" i="1" s="1"/>
  <c r="H40" i="1" s="1"/>
  <c r="H42" i="1" s="1"/>
  <c r="H43" i="1" s="1"/>
  <c r="H44" i="1" s="1"/>
  <c r="H45" i="1" s="1"/>
  <c r="H46" i="1" s="1"/>
  <c r="H47" i="1" s="1"/>
  <c r="H48" i="1" s="1"/>
  <c r="H55" i="1" s="1"/>
  <c r="H56" i="1" s="1"/>
  <c r="H64" i="1" s="1"/>
  <c r="B67" i="1" s="1"/>
  <c r="H4" i="1"/>
  <c r="H6" i="1"/>
  <c r="H7" i="1"/>
  <c r="H8" i="1"/>
  <c r="H9" i="1"/>
  <c r="H10" i="1"/>
  <c r="H11" i="1"/>
  <c r="H12" i="1"/>
  <c r="H13" i="1"/>
  <c r="H16" i="1"/>
  <c r="H21" i="1"/>
  <c r="H22" i="1"/>
  <c r="H23" i="1"/>
  <c r="H24" i="1"/>
  <c r="H27" i="1"/>
  <c r="H34" i="1"/>
  <c r="H35" i="1"/>
  <c r="H36" i="1"/>
  <c r="H37" i="1"/>
  <c r="H38" i="1"/>
  <c r="H41" i="1"/>
  <c r="H49" i="1"/>
  <c r="H50" i="1"/>
  <c r="H51" i="1"/>
  <c r="H52" i="1"/>
  <c r="H53" i="1"/>
  <c r="H54" i="1"/>
  <c r="H57" i="1"/>
  <c r="H58" i="1"/>
  <c r="H59" i="1"/>
  <c r="H60" i="1"/>
  <c r="H61" i="1"/>
  <c r="H62" i="1"/>
  <c r="H63" i="1"/>
  <c r="F64" i="1"/>
  <c r="G64" i="1"/>
  <c r="E64" i="1"/>
  <c r="D64" i="1"/>
  <c r="C64" i="1"/>
  <c r="E3" i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41" i="1" s="1"/>
  <c r="E49" i="1" s="1"/>
  <c r="E50" i="1" s="1"/>
  <c r="E51" i="1" s="1"/>
  <c r="E52" i="1" s="1"/>
  <c r="E53" i="1" s="1"/>
  <c r="E54" i="1" s="1"/>
  <c r="E57" i="1" s="1"/>
  <c r="E58" i="1" s="1"/>
  <c r="E59" i="1" s="1"/>
  <c r="E60" i="1" s="1"/>
  <c r="E61" i="1" s="1"/>
  <c r="E62" i="1" s="1"/>
  <c r="E63" i="1" s="1"/>
</calcChain>
</file>

<file path=xl/sharedStrings.xml><?xml version="1.0" encoding="utf-8"?>
<sst xmlns="http://schemas.openxmlformats.org/spreadsheetml/2006/main" count="153" uniqueCount="103">
  <si>
    <t>Položky</t>
  </si>
  <si>
    <t>hotovosť</t>
  </si>
  <si>
    <t>banka</t>
  </si>
  <si>
    <t xml:space="preserve">príjem </t>
  </si>
  <si>
    <t>výdaj</t>
  </si>
  <si>
    <t>Dátum</t>
  </si>
  <si>
    <t>19.9.</t>
  </si>
  <si>
    <t>zostatok z r. 2012/2013</t>
  </si>
  <si>
    <t>24.9.</t>
  </si>
  <si>
    <t>kvety pre p. Suroviakovú</t>
  </si>
  <si>
    <t>dotácia pokladne z banky</t>
  </si>
  <si>
    <t>kancel. Papier</t>
  </si>
  <si>
    <t>30.9.</t>
  </si>
  <si>
    <t>záloha - p. Pavlíková, deň otvor. Dverí</t>
  </si>
  <si>
    <t>záloha - p. Kobetičová, teles. Výchova</t>
  </si>
  <si>
    <t>záloha - p. Pavlíková, zápis do 1.triedy</t>
  </si>
  <si>
    <t>záloha-p. Černíková, aj zdravé je dobré</t>
  </si>
  <si>
    <t>výber do pokladne</t>
  </si>
  <si>
    <t>bankové poplatky</t>
  </si>
  <si>
    <t>30.9:</t>
  </si>
  <si>
    <t>kred. Uroky</t>
  </si>
  <si>
    <t>22.10.</t>
  </si>
  <si>
    <t>členský príspevok na r. 2013/14 do SRRZ</t>
  </si>
  <si>
    <t>rekultvácia škols. Areálu - p- Černíková</t>
  </si>
  <si>
    <t>SPOLU</t>
  </si>
  <si>
    <t>zostatok</t>
  </si>
  <si>
    <t>11.11.</t>
  </si>
  <si>
    <t>21.11.</t>
  </si>
  <si>
    <t>záloha-p.Vašková, nelátkové závislosti</t>
  </si>
  <si>
    <t>31.10.</t>
  </si>
  <si>
    <t>bank. Poplatky</t>
  </si>
  <si>
    <t>VPD a PPD</t>
  </si>
  <si>
    <t>záloha- Szewcenková, učebnice NJ-vyúčtované</t>
  </si>
  <si>
    <t>záloha- notár-p. Lužáková, k 2 % dane- vyúčt.</t>
  </si>
  <si>
    <t>12.11.</t>
  </si>
  <si>
    <t>vrátenie vyúčt. Zalohy za notara</t>
  </si>
  <si>
    <t>18.11.</t>
  </si>
  <si>
    <t>vrátenie vyúčtov. Zalohy za učebnice</t>
  </si>
  <si>
    <t>7.2.</t>
  </si>
  <si>
    <t>vrátené z DOD a zápisu do 1.roč.-Pavlíková</t>
  </si>
  <si>
    <t>divadielko macko pu-L: Mareková</t>
  </si>
  <si>
    <t>11.2.</t>
  </si>
  <si>
    <t>sladkosti na karneval - fKlenovská</t>
  </si>
  <si>
    <t>4.12.</t>
  </si>
  <si>
    <t>rodičovský príslevok od žiakov</t>
  </si>
  <si>
    <t>odvod rodič. Príspevku na BÚ</t>
  </si>
  <si>
    <t>30.11.</t>
  </si>
  <si>
    <t>bankový poplatok</t>
  </si>
  <si>
    <t xml:space="preserve"> 30.11.</t>
  </si>
  <si>
    <t>31.12.</t>
  </si>
  <si>
    <t>31.01.</t>
  </si>
  <si>
    <t>31.1.</t>
  </si>
  <si>
    <t>dan z úroku</t>
  </si>
  <si>
    <t>26.3.</t>
  </si>
  <si>
    <t>bomboniery - deň učiteľov</t>
  </si>
  <si>
    <t>13.2.</t>
  </si>
  <si>
    <t>zaloha na Holleho pamätnik</t>
  </si>
  <si>
    <t>knihy a odmeny na Hollého pamätník-Pajerchin.</t>
  </si>
  <si>
    <t>9.5.</t>
  </si>
  <si>
    <t>dotacia pokladne</t>
  </si>
  <si>
    <t>12.5.</t>
  </si>
  <si>
    <t>zaloha na khnižky ku koncu šk.roka</t>
  </si>
  <si>
    <t>doprava do Dun.Stredy-suťaž zachranárov</t>
  </si>
  <si>
    <t>27.6.</t>
  </si>
  <si>
    <t>vypčtov. Zálohy za knižky ku koncu šk.roka</t>
  </si>
  <si>
    <t>na Mikulov-šport. Hry žiakov</t>
  </si>
  <si>
    <t>na školu v prírode - doprava</t>
  </si>
  <si>
    <t>10.6.</t>
  </si>
  <si>
    <t>zaloha na futbal. Dresy</t>
  </si>
  <si>
    <t>vyučtov. Zalohy za futbal. Dresy</t>
  </si>
  <si>
    <t>30.5.</t>
  </si>
  <si>
    <t>sladkosti k MDD</t>
  </si>
  <si>
    <t>odmeny k šport. Podujatiu s Mikulovom</t>
  </si>
  <si>
    <t>vyúčtov. Zalohy - latkove zavislosti</t>
  </si>
  <si>
    <t>vypčtov. Zalohy aj zdrave je dobré</t>
  </si>
  <si>
    <t>vyúčtov. Zalohy- doplatok za terče</t>
  </si>
  <si>
    <t>28.2.</t>
  </si>
  <si>
    <t>poplatok za vedenie učtu</t>
  </si>
  <si>
    <t>31.3.</t>
  </si>
  <si>
    <t>30.4.</t>
  </si>
  <si>
    <t>vyber hotovosti dopokladne</t>
  </si>
  <si>
    <t>31.5.</t>
  </si>
  <si>
    <t>spolu peňazí:</t>
  </si>
  <si>
    <t>zoznam výdavkov:</t>
  </si>
  <si>
    <t>kvety pre p.Suroviakovu</t>
  </si>
  <si>
    <t>kancel. Papiere do tried</t>
  </si>
  <si>
    <t>notár - k 2 % dane</t>
  </si>
  <si>
    <t>učebnice NJ</t>
  </si>
  <si>
    <t>deň otvoren. Dverí a zápis do 1. ročníka</t>
  </si>
  <si>
    <t>divadielko pre 1. stupeň</t>
  </si>
  <si>
    <t>sladkosti na karneval</t>
  </si>
  <si>
    <t>knihy a odmeny - Hollého pamätník</t>
  </si>
  <si>
    <t>bomboniery ku dňu učiteľov</t>
  </si>
  <si>
    <t>doprava do Dun.Stredy - suťaž záchranárov</t>
  </si>
  <si>
    <t>futbalové dresy</t>
  </si>
  <si>
    <t>knihy ku koncu škols. Roka</t>
  </si>
  <si>
    <t>projekt nelátkové závislosti</t>
  </si>
  <si>
    <t>projekt aj zdravé je dobré</t>
  </si>
  <si>
    <t>telesná výchova - terče</t>
  </si>
  <si>
    <t>rekultivácia školského areálu</t>
  </si>
  <si>
    <t>doprava do Mikulova</t>
  </si>
  <si>
    <t>škola v prírode - príspevok na dopravu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</si>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</sst>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1" fillId="0" borderId="1" xfId="0" applyFont="1" applyBorder="1"/>
    <xf numFmtId="0" fontId="1" fillId="0" borderId="0" xfId="0" applyFont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C70" sqref="C70"/>
    </sheetView>
  </sheetViews>
  <sheetFormatPr defaultRowHeight="15" x14ac:dyDescent="0.25"/>
  <cols>
    <col min="2" max="2" width="41.85546875" customWidth="1"/>
  </cols>
  <sheetData>
    <row r="1" spans="1:8" x14ac:dyDescent="0.25">
      <c r="A1" s="1" t="s">
        <v>5</v>
      </c>
      <c r="B1" s="1" t="s">
        <v>0</v>
      </c>
      <c r="C1" s="1" t="s">
        <v>1</v>
      </c>
      <c r="D1" s="1"/>
      <c r="E1" s="1"/>
      <c r="F1" s="1" t="s">
        <v>2</v>
      </c>
      <c r="G1" s="1"/>
      <c r="H1" s="1"/>
    </row>
    <row r="2" spans="1:8" x14ac:dyDescent="0.25">
      <c r="A2" s="1"/>
      <c r="B2" s="1"/>
      <c r="C2" s="1" t="s">
        <v>3</v>
      </c>
      <c r="D2" s="1" t="s">
        <v>4</v>
      </c>
      <c r="E2" s="1" t="s">
        <v>25</v>
      </c>
      <c r="F2" s="1" t="s">
        <v>3</v>
      </c>
      <c r="G2" s="1" t="s">
        <v>4</v>
      </c>
      <c r="H2" s="1" t="s">
        <v>25</v>
      </c>
    </row>
    <row r="3" spans="1:8" x14ac:dyDescent="0.25">
      <c r="A3" s="1" t="s">
        <v>6</v>
      </c>
      <c r="B3" s="1" t="s">
        <v>7</v>
      </c>
      <c r="C3" s="1">
        <v>246.87</v>
      </c>
      <c r="D3" s="1"/>
      <c r="E3" s="1">
        <f>C3-D3</f>
        <v>246.87</v>
      </c>
      <c r="F3" s="1">
        <v>3205.82</v>
      </c>
      <c r="G3" s="1"/>
      <c r="H3" s="1">
        <f>F3-G3</f>
        <v>3205.82</v>
      </c>
    </row>
    <row r="4" spans="1:8" x14ac:dyDescent="0.25">
      <c r="A4" s="1" t="s">
        <v>8</v>
      </c>
      <c r="B4" s="1" t="s">
        <v>9</v>
      </c>
      <c r="C4" s="1"/>
      <c r="D4" s="1">
        <v>17.61</v>
      </c>
      <c r="E4" s="1">
        <f>E3+C4-D4</f>
        <v>229.26</v>
      </c>
      <c r="F4" s="1"/>
      <c r="G4" s="1"/>
      <c r="H4" s="1">
        <f t="shared" ref="H4:H63" si="0">F4-G4</f>
        <v>0</v>
      </c>
    </row>
    <row r="5" spans="1:8" x14ac:dyDescent="0.25">
      <c r="A5" s="1" t="s">
        <v>8</v>
      </c>
      <c r="B5" s="1" t="s">
        <v>17</v>
      </c>
      <c r="C5" s="1"/>
      <c r="D5" s="1"/>
      <c r="E5" s="1">
        <f t="shared" ref="E5:E63" si="1">E4+C5-D5</f>
        <v>229.26</v>
      </c>
      <c r="F5" s="1"/>
      <c r="G5" s="1">
        <v>600</v>
      </c>
      <c r="H5" s="1">
        <f>H3-G5</f>
        <v>2605.8200000000002</v>
      </c>
    </row>
    <row r="6" spans="1:8" x14ac:dyDescent="0.25">
      <c r="A6" s="1" t="s">
        <v>8</v>
      </c>
      <c r="B6" s="1" t="s">
        <v>10</v>
      </c>
      <c r="C6" s="1">
        <v>600</v>
      </c>
      <c r="D6" s="1"/>
      <c r="E6" s="1">
        <f t="shared" si="1"/>
        <v>829.26</v>
      </c>
      <c r="F6" s="1"/>
      <c r="G6" s="1"/>
      <c r="H6" s="1">
        <f t="shared" si="0"/>
        <v>0</v>
      </c>
    </row>
    <row r="7" spans="1:8" x14ac:dyDescent="0.25">
      <c r="A7" s="1" t="s">
        <v>8</v>
      </c>
      <c r="B7" s="1" t="s">
        <v>11</v>
      </c>
      <c r="C7" s="1"/>
      <c r="D7" s="1">
        <v>74.75</v>
      </c>
      <c r="E7" s="1">
        <f t="shared" si="1"/>
        <v>754.51</v>
      </c>
      <c r="F7" s="1"/>
      <c r="G7" s="1"/>
      <c r="H7" s="1">
        <f t="shared" si="0"/>
        <v>0</v>
      </c>
    </row>
    <row r="8" spans="1:8" x14ac:dyDescent="0.25">
      <c r="A8" s="1" t="s">
        <v>8</v>
      </c>
      <c r="B8" s="1" t="s">
        <v>31</v>
      </c>
      <c r="C8" s="1"/>
      <c r="D8" s="1">
        <v>2.83</v>
      </c>
      <c r="E8" s="1">
        <f t="shared" si="1"/>
        <v>751.68</v>
      </c>
      <c r="F8" s="1"/>
      <c r="G8" s="1"/>
      <c r="H8" s="1">
        <f t="shared" si="0"/>
        <v>0</v>
      </c>
    </row>
    <row r="9" spans="1:8" x14ac:dyDescent="0.25">
      <c r="A9" s="1" t="s">
        <v>12</v>
      </c>
      <c r="B9" s="3" t="s">
        <v>13</v>
      </c>
      <c r="C9" s="3"/>
      <c r="D9" s="3">
        <v>25</v>
      </c>
      <c r="E9" s="1">
        <f t="shared" si="1"/>
        <v>726.68</v>
      </c>
      <c r="F9" s="1"/>
      <c r="G9" s="1"/>
      <c r="H9" s="1">
        <f t="shared" si="0"/>
        <v>0</v>
      </c>
    </row>
    <row r="10" spans="1:8" x14ac:dyDescent="0.25">
      <c r="A10" s="1" t="s">
        <v>12</v>
      </c>
      <c r="B10" s="3" t="s">
        <v>14</v>
      </c>
      <c r="C10" s="3"/>
      <c r="D10" s="3">
        <v>26</v>
      </c>
      <c r="E10" s="1">
        <f t="shared" si="1"/>
        <v>700.68</v>
      </c>
      <c r="F10" s="1"/>
      <c r="G10" s="1"/>
      <c r="H10" s="1">
        <f t="shared" si="0"/>
        <v>0</v>
      </c>
    </row>
    <row r="11" spans="1:8" x14ac:dyDescent="0.25">
      <c r="A11" s="1" t="s">
        <v>12</v>
      </c>
      <c r="B11" s="3" t="s">
        <v>15</v>
      </c>
      <c r="C11" s="3"/>
      <c r="D11" s="3">
        <v>15</v>
      </c>
      <c r="E11" s="1">
        <f t="shared" si="1"/>
        <v>685.68</v>
      </c>
      <c r="F11" s="1"/>
      <c r="G11" s="1"/>
      <c r="H11" s="1">
        <f t="shared" si="0"/>
        <v>0</v>
      </c>
    </row>
    <row r="12" spans="1:8" x14ac:dyDescent="0.25">
      <c r="A12" s="1" t="s">
        <v>12</v>
      </c>
      <c r="B12" s="3" t="s">
        <v>32</v>
      </c>
      <c r="C12" s="1"/>
      <c r="D12" s="3">
        <v>75.3</v>
      </c>
      <c r="E12" s="1">
        <f t="shared" si="1"/>
        <v>610.38</v>
      </c>
      <c r="F12" s="1"/>
      <c r="G12" s="1"/>
      <c r="H12" s="1">
        <f t="shared" si="0"/>
        <v>0</v>
      </c>
    </row>
    <row r="13" spans="1:8" x14ac:dyDescent="0.25">
      <c r="A13" s="1" t="s">
        <v>12</v>
      </c>
      <c r="B13" s="3" t="s">
        <v>16</v>
      </c>
      <c r="C13" s="3"/>
      <c r="D13" s="3">
        <v>150</v>
      </c>
      <c r="E13" s="1">
        <f t="shared" si="1"/>
        <v>460.38</v>
      </c>
      <c r="F13" s="1"/>
      <c r="G13" s="1"/>
      <c r="H13" s="1">
        <f t="shared" si="0"/>
        <v>0</v>
      </c>
    </row>
    <row r="14" spans="1:8" x14ac:dyDescent="0.25">
      <c r="A14" s="1" t="s">
        <v>12</v>
      </c>
      <c r="B14" s="1" t="s">
        <v>18</v>
      </c>
      <c r="C14" s="1"/>
      <c r="D14" s="1"/>
      <c r="E14" s="1">
        <f t="shared" si="1"/>
        <v>460.38</v>
      </c>
      <c r="F14" s="1"/>
      <c r="G14" s="1">
        <v>9.75</v>
      </c>
      <c r="H14" s="1">
        <f>H5-G14</f>
        <v>2596.0700000000002</v>
      </c>
    </row>
    <row r="15" spans="1:8" x14ac:dyDescent="0.25">
      <c r="A15" s="1" t="s">
        <v>19</v>
      </c>
      <c r="B15" s="1" t="s">
        <v>20</v>
      </c>
      <c r="C15" s="1"/>
      <c r="D15" s="1"/>
      <c r="E15" s="1">
        <f t="shared" si="1"/>
        <v>460.38</v>
      </c>
      <c r="F15" s="1">
        <v>0.02</v>
      </c>
      <c r="G15" s="1"/>
      <c r="H15" s="1">
        <f>H14+F15</f>
        <v>2596.09</v>
      </c>
    </row>
    <row r="16" spans="1:8" x14ac:dyDescent="0.25">
      <c r="A16" s="1"/>
      <c r="B16" s="1"/>
      <c r="C16" s="1"/>
      <c r="D16" s="1"/>
      <c r="E16" s="1">
        <f t="shared" si="1"/>
        <v>460.38</v>
      </c>
      <c r="F16" s="1"/>
      <c r="G16" s="1"/>
      <c r="H16" s="1">
        <f t="shared" si="0"/>
        <v>0</v>
      </c>
    </row>
    <row r="17" spans="1:8" x14ac:dyDescent="0.25">
      <c r="A17" s="1" t="s">
        <v>21</v>
      </c>
      <c r="B17" s="1" t="s">
        <v>22</v>
      </c>
      <c r="C17" s="1"/>
      <c r="D17" s="1"/>
      <c r="E17" s="1">
        <f t="shared" si="1"/>
        <v>460.38</v>
      </c>
      <c r="F17" s="1"/>
      <c r="G17" s="1">
        <v>150</v>
      </c>
      <c r="H17" s="1">
        <f>H15-G17</f>
        <v>2446.09</v>
      </c>
    </row>
    <row r="18" spans="1:8" x14ac:dyDescent="0.25">
      <c r="A18" s="2" t="s">
        <v>21</v>
      </c>
      <c r="B18" s="3" t="s">
        <v>23</v>
      </c>
      <c r="C18" s="1"/>
      <c r="D18" s="1"/>
      <c r="E18" s="1">
        <f t="shared" si="1"/>
        <v>460.38</v>
      </c>
      <c r="F18" s="1"/>
      <c r="G18" s="1">
        <v>199.8</v>
      </c>
      <c r="H18" s="1">
        <f>H17-G18</f>
        <v>2246.29</v>
      </c>
    </row>
    <row r="19" spans="1:8" x14ac:dyDescent="0.25">
      <c r="A19" s="2">
        <v>41578</v>
      </c>
      <c r="B19" s="1" t="s">
        <v>20</v>
      </c>
      <c r="C19" s="1"/>
      <c r="D19" s="1"/>
      <c r="E19" s="1">
        <f t="shared" si="1"/>
        <v>460.38</v>
      </c>
      <c r="F19" s="1">
        <v>0.02</v>
      </c>
      <c r="G19" s="1"/>
      <c r="H19" s="1">
        <f>H18+F19</f>
        <v>2246.31</v>
      </c>
    </row>
    <row r="20" spans="1:8" x14ac:dyDescent="0.25">
      <c r="A20" s="2" t="s">
        <v>29</v>
      </c>
      <c r="B20" s="1" t="s">
        <v>30</v>
      </c>
      <c r="C20" s="1"/>
      <c r="D20" s="1"/>
      <c r="E20" s="1">
        <f t="shared" si="1"/>
        <v>460.38</v>
      </c>
      <c r="F20" s="1"/>
      <c r="G20" s="1">
        <v>10.15</v>
      </c>
      <c r="H20" s="1">
        <f>H19-G20</f>
        <v>2236.16</v>
      </c>
    </row>
    <row r="21" spans="1:8" x14ac:dyDescent="0.25">
      <c r="A21" s="2" t="s">
        <v>26</v>
      </c>
      <c r="B21" s="3" t="s">
        <v>33</v>
      </c>
      <c r="C21" s="1"/>
      <c r="D21" s="1">
        <v>60</v>
      </c>
      <c r="E21" s="1">
        <f t="shared" si="1"/>
        <v>400.38</v>
      </c>
      <c r="F21" s="1"/>
      <c r="G21" s="1"/>
      <c r="H21" s="1">
        <f t="shared" si="0"/>
        <v>0</v>
      </c>
    </row>
    <row r="22" spans="1:8" x14ac:dyDescent="0.25">
      <c r="A22" s="2" t="s">
        <v>34</v>
      </c>
      <c r="B22" s="1" t="s">
        <v>35</v>
      </c>
      <c r="C22" s="1">
        <v>7.8</v>
      </c>
      <c r="D22" s="1"/>
      <c r="E22" s="1">
        <f t="shared" si="1"/>
        <v>408.18</v>
      </c>
      <c r="F22" s="1"/>
      <c r="G22" s="1"/>
      <c r="H22" s="1">
        <f t="shared" si="0"/>
        <v>0</v>
      </c>
    </row>
    <row r="23" spans="1:8" x14ac:dyDescent="0.25">
      <c r="A23" s="2" t="s">
        <v>36</v>
      </c>
      <c r="B23" s="1" t="s">
        <v>37</v>
      </c>
      <c r="C23" s="1">
        <v>5.0199999999999996</v>
      </c>
      <c r="D23" s="1"/>
      <c r="E23" s="1">
        <f t="shared" si="1"/>
        <v>413.2</v>
      </c>
      <c r="F23" s="1"/>
      <c r="G23" s="1"/>
      <c r="H23" s="1">
        <f t="shared" si="0"/>
        <v>0</v>
      </c>
    </row>
    <row r="24" spans="1:8" x14ac:dyDescent="0.25">
      <c r="A24" s="2" t="s">
        <v>27</v>
      </c>
      <c r="B24" s="3" t="s">
        <v>28</v>
      </c>
      <c r="C24" s="3"/>
      <c r="D24" s="3">
        <v>76</v>
      </c>
      <c r="E24" s="1">
        <f t="shared" si="1"/>
        <v>337.2</v>
      </c>
      <c r="F24" s="1"/>
      <c r="G24" s="1"/>
      <c r="H24" s="1">
        <f t="shared" si="0"/>
        <v>0</v>
      </c>
    </row>
    <row r="25" spans="1:8" x14ac:dyDescent="0.25">
      <c r="A25" s="2" t="s">
        <v>46</v>
      </c>
      <c r="B25" s="1" t="s">
        <v>47</v>
      </c>
      <c r="C25" s="1"/>
      <c r="D25" s="1"/>
      <c r="E25" s="1">
        <f t="shared" si="1"/>
        <v>337.2</v>
      </c>
      <c r="F25" s="1"/>
      <c r="G25" s="1">
        <v>4.25</v>
      </c>
      <c r="H25" s="1">
        <f>H20-G25</f>
        <v>2231.91</v>
      </c>
    </row>
    <row r="26" spans="1:8" x14ac:dyDescent="0.25">
      <c r="A26" s="2" t="s">
        <v>48</v>
      </c>
      <c r="B26" s="1" t="s">
        <v>20</v>
      </c>
      <c r="C26" s="1"/>
      <c r="D26" s="1"/>
      <c r="E26" s="1">
        <f t="shared" si="1"/>
        <v>337.2</v>
      </c>
      <c r="F26" s="1">
        <v>0.02</v>
      </c>
      <c r="G26" s="1"/>
      <c r="H26" s="1">
        <f>H25+F26</f>
        <v>2231.9299999999998</v>
      </c>
    </row>
    <row r="27" spans="1:8" x14ac:dyDescent="0.25">
      <c r="A27" s="2" t="s">
        <v>43</v>
      </c>
      <c r="B27" s="1" t="s">
        <v>44</v>
      </c>
      <c r="C27" s="1">
        <v>4800</v>
      </c>
      <c r="D27" s="1"/>
      <c r="E27" s="1">
        <f t="shared" si="1"/>
        <v>5137.2</v>
      </c>
      <c r="F27" s="1"/>
      <c r="G27" s="1"/>
      <c r="H27" s="1">
        <f t="shared" si="0"/>
        <v>0</v>
      </c>
    </row>
    <row r="28" spans="1:8" x14ac:dyDescent="0.25">
      <c r="A28" s="2" t="s">
        <v>43</v>
      </c>
      <c r="B28" s="1" t="s">
        <v>45</v>
      </c>
      <c r="C28" s="1"/>
      <c r="D28" s="1">
        <v>4800</v>
      </c>
      <c r="E28" s="1">
        <f t="shared" si="1"/>
        <v>337.19999999999982</v>
      </c>
      <c r="F28" s="1">
        <v>4800</v>
      </c>
      <c r="G28" s="1"/>
      <c r="H28" s="1">
        <f>H26+F28</f>
        <v>7031.93</v>
      </c>
    </row>
    <row r="29" spans="1:8" x14ac:dyDescent="0.25">
      <c r="A29" s="2" t="s">
        <v>49</v>
      </c>
      <c r="B29" s="1" t="s">
        <v>20</v>
      </c>
      <c r="C29" s="1"/>
      <c r="D29" s="1"/>
      <c r="E29" s="1">
        <f t="shared" si="1"/>
        <v>337.19999999999982</v>
      </c>
      <c r="F29" s="1">
        <v>0.05</v>
      </c>
      <c r="G29" s="1"/>
      <c r="H29" s="1">
        <f>H28+F29</f>
        <v>7031.9800000000005</v>
      </c>
    </row>
    <row r="30" spans="1:8" x14ac:dyDescent="0.25">
      <c r="A30" s="2" t="s">
        <v>49</v>
      </c>
      <c r="B30" s="1" t="s">
        <v>18</v>
      </c>
      <c r="C30" s="1"/>
      <c r="D30" s="1"/>
      <c r="E30" s="1">
        <f t="shared" si="1"/>
        <v>337.19999999999982</v>
      </c>
      <c r="F30" s="1"/>
      <c r="G30" s="1">
        <v>5.75</v>
      </c>
      <c r="H30" s="1">
        <f>H29-G30</f>
        <v>7026.2300000000005</v>
      </c>
    </row>
    <row r="31" spans="1:8" x14ac:dyDescent="0.25">
      <c r="A31" s="2" t="s">
        <v>50</v>
      </c>
      <c r="B31" s="1" t="s">
        <v>18</v>
      </c>
      <c r="C31" s="1"/>
      <c r="D31" s="1"/>
      <c r="E31" s="1">
        <f t="shared" si="1"/>
        <v>337.19999999999982</v>
      </c>
      <c r="F31" s="1"/>
      <c r="G31" s="1">
        <v>4.25</v>
      </c>
      <c r="H31" s="1">
        <f>H30-G31</f>
        <v>7021.9800000000005</v>
      </c>
    </row>
    <row r="32" spans="1:8" x14ac:dyDescent="0.25">
      <c r="A32" s="2" t="s">
        <v>51</v>
      </c>
      <c r="B32" s="1" t="s">
        <v>20</v>
      </c>
      <c r="C32" s="1"/>
      <c r="D32" s="1"/>
      <c r="E32" s="1">
        <f t="shared" si="1"/>
        <v>337.19999999999982</v>
      </c>
      <c r="F32" s="1">
        <v>0.06</v>
      </c>
      <c r="G32" s="1"/>
      <c r="H32" s="1">
        <f>H31+F32</f>
        <v>7022.0400000000009</v>
      </c>
    </row>
    <row r="33" spans="1:8" x14ac:dyDescent="0.25">
      <c r="A33" s="2" t="s">
        <v>51</v>
      </c>
      <c r="B33" s="1" t="s">
        <v>52</v>
      </c>
      <c r="C33" s="1"/>
      <c r="D33" s="1"/>
      <c r="E33" s="1">
        <f t="shared" si="1"/>
        <v>337.19999999999982</v>
      </c>
      <c r="F33" s="1"/>
      <c r="G33" s="1">
        <v>0.01</v>
      </c>
      <c r="H33" s="1">
        <f>H32-G33</f>
        <v>7022.0300000000007</v>
      </c>
    </row>
    <row r="34" spans="1:8" x14ac:dyDescent="0.25">
      <c r="A34" s="2" t="s">
        <v>38</v>
      </c>
      <c r="B34" s="1" t="s">
        <v>39</v>
      </c>
      <c r="C34" s="1">
        <v>20.49</v>
      </c>
      <c r="D34" s="1"/>
      <c r="E34" s="1">
        <f t="shared" si="1"/>
        <v>357.68999999999983</v>
      </c>
      <c r="F34" s="1"/>
      <c r="G34" s="1"/>
      <c r="H34" s="1">
        <f t="shared" si="0"/>
        <v>0</v>
      </c>
    </row>
    <row r="35" spans="1:8" x14ac:dyDescent="0.25">
      <c r="A35" s="2" t="s">
        <v>38</v>
      </c>
      <c r="B35" s="1" t="s">
        <v>40</v>
      </c>
      <c r="C35" s="1"/>
      <c r="D35" s="1">
        <v>20</v>
      </c>
      <c r="E35" s="1">
        <f t="shared" si="1"/>
        <v>337.68999999999983</v>
      </c>
      <c r="F35" s="1"/>
      <c r="G35" s="1"/>
      <c r="H35" s="1">
        <f t="shared" si="0"/>
        <v>0</v>
      </c>
    </row>
    <row r="36" spans="1:8" x14ac:dyDescent="0.25">
      <c r="A36" s="2" t="s">
        <v>41</v>
      </c>
      <c r="B36" s="1" t="s">
        <v>42</v>
      </c>
      <c r="C36" s="1"/>
      <c r="D36" s="1">
        <v>30.73</v>
      </c>
      <c r="E36" s="1">
        <f t="shared" si="1"/>
        <v>306.95999999999981</v>
      </c>
      <c r="F36" s="1"/>
      <c r="G36" s="1"/>
      <c r="H36" s="1">
        <f t="shared" si="0"/>
        <v>0</v>
      </c>
    </row>
    <row r="37" spans="1:8" x14ac:dyDescent="0.25">
      <c r="A37" s="2" t="s">
        <v>55</v>
      </c>
      <c r="B37" s="1" t="s">
        <v>56</v>
      </c>
      <c r="C37" s="1"/>
      <c r="D37" s="1">
        <v>100</v>
      </c>
      <c r="E37" s="1">
        <f t="shared" si="1"/>
        <v>206.95999999999981</v>
      </c>
      <c r="F37" s="1"/>
      <c r="G37" s="1"/>
      <c r="H37" s="1">
        <f t="shared" si="0"/>
        <v>0</v>
      </c>
    </row>
    <row r="38" spans="1:8" x14ac:dyDescent="0.25">
      <c r="A38" s="2" t="s">
        <v>41</v>
      </c>
      <c r="B38" s="1" t="s">
        <v>57</v>
      </c>
      <c r="C38" s="1">
        <v>24.87</v>
      </c>
      <c r="D38" s="1"/>
      <c r="E38" s="1">
        <f t="shared" si="1"/>
        <v>231.82999999999981</v>
      </c>
      <c r="F38" s="1"/>
      <c r="G38" s="1"/>
      <c r="H38" s="1">
        <f t="shared" si="0"/>
        <v>0</v>
      </c>
    </row>
    <row r="39" spans="1:8" x14ac:dyDescent="0.25">
      <c r="A39" s="2" t="s">
        <v>76</v>
      </c>
      <c r="B39" s="1" t="s">
        <v>77</v>
      </c>
      <c r="C39" s="1"/>
      <c r="D39" s="1"/>
      <c r="E39" s="1"/>
      <c r="F39" s="1"/>
      <c r="G39" s="1">
        <v>4.25</v>
      </c>
      <c r="H39" s="1">
        <f>H33-G39</f>
        <v>7017.7800000000007</v>
      </c>
    </row>
    <row r="40" spans="1:8" x14ac:dyDescent="0.25">
      <c r="A40" s="2" t="s">
        <v>76</v>
      </c>
      <c r="B40" s="1" t="s">
        <v>20</v>
      </c>
      <c r="C40" s="1"/>
      <c r="D40" s="1"/>
      <c r="E40" s="1"/>
      <c r="F40" s="1">
        <v>0.05</v>
      </c>
      <c r="G40" s="1"/>
      <c r="H40" s="1">
        <f>H39+F40</f>
        <v>7017.8300000000008</v>
      </c>
    </row>
    <row r="41" spans="1:8" x14ac:dyDescent="0.25">
      <c r="A41" s="2" t="s">
        <v>53</v>
      </c>
      <c r="B41" s="1" t="s">
        <v>54</v>
      </c>
      <c r="C41" s="1"/>
      <c r="D41" s="1">
        <v>187.21</v>
      </c>
      <c r="E41" s="1">
        <f>E38+C41-D41</f>
        <v>44.619999999999806</v>
      </c>
      <c r="F41" s="1"/>
      <c r="G41" s="1"/>
      <c r="H41" s="1">
        <f t="shared" si="0"/>
        <v>0</v>
      </c>
    </row>
    <row r="42" spans="1:8" x14ac:dyDescent="0.25">
      <c r="A42" s="2" t="s">
        <v>78</v>
      </c>
      <c r="B42" s="1" t="s">
        <v>18</v>
      </c>
      <c r="C42" s="1"/>
      <c r="D42" s="1"/>
      <c r="E42" s="1"/>
      <c r="F42" s="1"/>
      <c r="G42" s="1">
        <v>4.25</v>
      </c>
      <c r="H42" s="1">
        <f>H40-G42</f>
        <v>7013.5800000000008</v>
      </c>
    </row>
    <row r="43" spans="1:8" x14ac:dyDescent="0.25">
      <c r="A43" s="2" t="s">
        <v>78</v>
      </c>
      <c r="B43" s="1" t="s">
        <v>52</v>
      </c>
      <c r="C43" s="1"/>
      <c r="D43" s="1"/>
      <c r="E43" s="1"/>
      <c r="F43" s="1"/>
      <c r="G43" s="1">
        <v>0.01</v>
      </c>
      <c r="H43" s="1">
        <f>H42-G43</f>
        <v>7013.5700000000006</v>
      </c>
    </row>
    <row r="44" spans="1:8" x14ac:dyDescent="0.25">
      <c r="A44" s="2" t="s">
        <v>78</v>
      </c>
      <c r="B44" s="1" t="s">
        <v>20</v>
      </c>
      <c r="C44" s="1"/>
      <c r="D44" s="1"/>
      <c r="E44" s="1"/>
      <c r="F44" s="1">
        <v>0.06</v>
      </c>
      <c r="G44" s="1"/>
      <c r="H44" s="1">
        <f>H43+F44</f>
        <v>7013.630000000001</v>
      </c>
    </row>
    <row r="45" spans="1:8" x14ac:dyDescent="0.25">
      <c r="A45" s="2" t="s">
        <v>79</v>
      </c>
      <c r="B45" s="1" t="s">
        <v>18</v>
      </c>
      <c r="C45" s="1"/>
      <c r="D45" s="1"/>
      <c r="E45" s="1"/>
      <c r="F45" s="1"/>
      <c r="G45" s="1">
        <v>4.25</v>
      </c>
      <c r="H45" s="1">
        <f>H44-G45</f>
        <v>7009.380000000001</v>
      </c>
    </row>
    <row r="46" spans="1:8" x14ac:dyDescent="0.25">
      <c r="A46" s="2" t="s">
        <v>79</v>
      </c>
      <c r="B46" s="1" t="s">
        <v>52</v>
      </c>
      <c r="C46" s="1"/>
      <c r="D46" s="1"/>
      <c r="E46" s="1"/>
      <c r="F46" s="1"/>
      <c r="G46" s="1">
        <v>0.01</v>
      </c>
      <c r="H46" s="1">
        <f>H45-G46</f>
        <v>7009.3700000000008</v>
      </c>
    </row>
    <row r="47" spans="1:8" x14ac:dyDescent="0.25">
      <c r="A47" s="2" t="s">
        <v>79</v>
      </c>
      <c r="B47" s="1" t="s">
        <v>20</v>
      </c>
      <c r="C47" s="1"/>
      <c r="D47" s="1"/>
      <c r="E47" s="1"/>
      <c r="F47" s="1">
        <v>0.06</v>
      </c>
      <c r="G47" s="1"/>
      <c r="H47" s="1">
        <f>H46+F47</f>
        <v>7009.4300000000012</v>
      </c>
    </row>
    <row r="48" spans="1:8" x14ac:dyDescent="0.25">
      <c r="A48" s="2" t="s">
        <v>58</v>
      </c>
      <c r="B48" s="1" t="s">
        <v>80</v>
      </c>
      <c r="C48" s="1"/>
      <c r="D48" s="1"/>
      <c r="E48" s="1"/>
      <c r="F48" s="1"/>
      <c r="G48" s="1">
        <v>1800</v>
      </c>
      <c r="H48" s="1">
        <f>H47-G48</f>
        <v>5209.4300000000012</v>
      </c>
    </row>
    <row r="49" spans="1:8" x14ac:dyDescent="0.25">
      <c r="A49" s="2" t="s">
        <v>58</v>
      </c>
      <c r="B49" s="1" t="s">
        <v>59</v>
      </c>
      <c r="C49" s="1">
        <v>1800</v>
      </c>
      <c r="D49" s="1"/>
      <c r="E49" s="1">
        <f>E41+C49-D49</f>
        <v>1844.62</v>
      </c>
      <c r="F49" s="1"/>
      <c r="G49" s="1"/>
      <c r="H49" s="1">
        <f t="shared" si="0"/>
        <v>0</v>
      </c>
    </row>
    <row r="50" spans="1:8" x14ac:dyDescent="0.25">
      <c r="A50" s="2" t="s">
        <v>60</v>
      </c>
      <c r="B50" s="3" t="s">
        <v>65</v>
      </c>
      <c r="C50" s="3"/>
      <c r="D50" s="3">
        <v>250</v>
      </c>
      <c r="E50" s="1">
        <f t="shared" si="1"/>
        <v>1594.62</v>
      </c>
      <c r="F50" s="1"/>
      <c r="G50" s="1"/>
      <c r="H50" s="1">
        <f t="shared" si="0"/>
        <v>0</v>
      </c>
    </row>
    <row r="51" spans="1:8" x14ac:dyDescent="0.25">
      <c r="A51" s="2" t="s">
        <v>60</v>
      </c>
      <c r="B51" s="3" t="s">
        <v>66</v>
      </c>
      <c r="C51" s="3"/>
      <c r="D51" s="3">
        <v>500</v>
      </c>
      <c r="E51" s="1">
        <f t="shared" si="1"/>
        <v>1094.6199999999999</v>
      </c>
      <c r="F51" s="1"/>
      <c r="G51" s="1"/>
      <c r="H51" s="1">
        <f t="shared" si="0"/>
        <v>0</v>
      </c>
    </row>
    <row r="52" spans="1:8" x14ac:dyDescent="0.25">
      <c r="A52" s="2" t="s">
        <v>60</v>
      </c>
      <c r="B52" s="3" t="s">
        <v>61</v>
      </c>
      <c r="C52" s="3"/>
      <c r="D52" s="3">
        <v>161</v>
      </c>
      <c r="E52" s="1">
        <f t="shared" si="1"/>
        <v>933.61999999999989</v>
      </c>
      <c r="F52" s="1"/>
      <c r="G52" s="1"/>
      <c r="H52" s="1">
        <f t="shared" si="0"/>
        <v>0</v>
      </c>
    </row>
    <row r="53" spans="1:8" x14ac:dyDescent="0.25">
      <c r="A53" s="2" t="s">
        <v>60</v>
      </c>
      <c r="B53" s="1" t="s">
        <v>62</v>
      </c>
      <c r="C53" s="1"/>
      <c r="D53" s="1">
        <v>60</v>
      </c>
      <c r="E53" s="1">
        <f t="shared" si="1"/>
        <v>873.61999999999989</v>
      </c>
      <c r="F53" s="1"/>
      <c r="G53" s="1"/>
      <c r="H53" s="1">
        <f t="shared" si="0"/>
        <v>0</v>
      </c>
    </row>
    <row r="54" spans="1:8" x14ac:dyDescent="0.25">
      <c r="A54" s="2" t="s">
        <v>70</v>
      </c>
      <c r="B54" s="1" t="s">
        <v>71</v>
      </c>
      <c r="C54" s="1"/>
      <c r="D54" s="1">
        <v>207.97</v>
      </c>
      <c r="E54" s="1">
        <f t="shared" si="1"/>
        <v>665.64999999999986</v>
      </c>
      <c r="F54" s="1"/>
      <c r="G54" s="1"/>
      <c r="H54" s="1">
        <f t="shared" si="0"/>
        <v>0</v>
      </c>
    </row>
    <row r="55" spans="1:8" x14ac:dyDescent="0.25">
      <c r="A55" s="2" t="s">
        <v>81</v>
      </c>
      <c r="B55" s="1" t="s">
        <v>18</v>
      </c>
      <c r="C55" s="1"/>
      <c r="D55" s="1"/>
      <c r="E55" s="1"/>
      <c r="F55" s="1"/>
      <c r="G55" s="1">
        <v>6.25</v>
      </c>
      <c r="H55" s="1">
        <f>H48-G55</f>
        <v>5203.1800000000012</v>
      </c>
    </row>
    <row r="56" spans="1:8" x14ac:dyDescent="0.25">
      <c r="A56" s="2" t="s">
        <v>81</v>
      </c>
      <c r="B56" s="1" t="s">
        <v>20</v>
      </c>
      <c r="C56" s="1"/>
      <c r="D56" s="1"/>
      <c r="E56" s="1"/>
      <c r="F56" s="1">
        <v>0.05</v>
      </c>
      <c r="G56" s="1"/>
      <c r="H56" s="1">
        <f>H55+F56</f>
        <v>5203.2300000000014</v>
      </c>
    </row>
    <row r="57" spans="1:8" x14ac:dyDescent="0.25">
      <c r="A57" s="2" t="s">
        <v>67</v>
      </c>
      <c r="B57" s="3" t="s">
        <v>68</v>
      </c>
      <c r="C57" s="3"/>
      <c r="D57" s="3">
        <v>160</v>
      </c>
      <c r="E57" s="1">
        <f>E54+C57-D57</f>
        <v>505.64999999999986</v>
      </c>
      <c r="F57" s="1"/>
      <c r="G57" s="1"/>
      <c r="H57" s="1">
        <f t="shared" si="0"/>
        <v>0</v>
      </c>
    </row>
    <row r="58" spans="1:8" x14ac:dyDescent="0.25">
      <c r="A58" s="2" t="s">
        <v>67</v>
      </c>
      <c r="B58" s="1" t="s">
        <v>69</v>
      </c>
      <c r="C58" s="1">
        <v>0.4</v>
      </c>
      <c r="D58" s="1"/>
      <c r="E58" s="1">
        <f t="shared" si="1"/>
        <v>506.04999999999984</v>
      </c>
      <c r="F58" s="1"/>
      <c r="G58" s="1"/>
      <c r="H58" s="1">
        <f t="shared" si="0"/>
        <v>0</v>
      </c>
    </row>
    <row r="59" spans="1:8" x14ac:dyDescent="0.25">
      <c r="A59" s="2" t="s">
        <v>63</v>
      </c>
      <c r="B59" s="1" t="s">
        <v>64</v>
      </c>
      <c r="C59" s="1">
        <v>25.08</v>
      </c>
      <c r="D59" s="1"/>
      <c r="E59" s="1">
        <f t="shared" si="1"/>
        <v>531.12999999999988</v>
      </c>
      <c r="F59" s="1"/>
      <c r="G59" s="1"/>
      <c r="H59" s="1">
        <f t="shared" si="0"/>
        <v>0</v>
      </c>
    </row>
    <row r="60" spans="1:8" x14ac:dyDescent="0.25">
      <c r="A60" s="2" t="s">
        <v>63</v>
      </c>
      <c r="B60" s="1" t="s">
        <v>72</v>
      </c>
      <c r="C60" s="1"/>
      <c r="D60" s="1">
        <v>30.26</v>
      </c>
      <c r="E60" s="1">
        <f t="shared" si="1"/>
        <v>500.86999999999989</v>
      </c>
      <c r="F60" s="1"/>
      <c r="G60" s="1"/>
      <c r="H60" s="1">
        <f t="shared" si="0"/>
        <v>0</v>
      </c>
    </row>
    <row r="61" spans="1:8" x14ac:dyDescent="0.25">
      <c r="A61" s="2" t="s">
        <v>63</v>
      </c>
      <c r="B61" s="1" t="s">
        <v>73</v>
      </c>
      <c r="C61" s="1">
        <v>3.99</v>
      </c>
      <c r="D61" s="1"/>
      <c r="E61" s="1">
        <f t="shared" si="1"/>
        <v>504.8599999999999</v>
      </c>
      <c r="F61" s="1"/>
      <c r="G61" s="1"/>
      <c r="H61" s="1">
        <f t="shared" si="0"/>
        <v>0</v>
      </c>
    </row>
    <row r="62" spans="1:8" x14ac:dyDescent="0.25">
      <c r="A62" s="2" t="s">
        <v>63</v>
      </c>
      <c r="B62" s="1" t="s">
        <v>74</v>
      </c>
      <c r="C62" s="1">
        <v>44.89</v>
      </c>
      <c r="D62" s="1"/>
      <c r="E62" s="1">
        <f t="shared" si="1"/>
        <v>549.74999999999989</v>
      </c>
      <c r="F62" s="1"/>
      <c r="G62" s="1"/>
      <c r="H62" s="1">
        <f t="shared" si="0"/>
        <v>0</v>
      </c>
    </row>
    <row r="63" spans="1:8" x14ac:dyDescent="0.25">
      <c r="A63" s="2" t="s">
        <v>63</v>
      </c>
      <c r="B63" s="1" t="s">
        <v>75</v>
      </c>
      <c r="C63" s="1"/>
      <c r="D63" s="1">
        <v>6.6</v>
      </c>
      <c r="E63" s="1">
        <f t="shared" si="1"/>
        <v>543.14999999999986</v>
      </c>
      <c r="F63" s="1"/>
      <c r="G63" s="1"/>
      <c r="H63" s="1">
        <f t="shared" si="0"/>
        <v>0</v>
      </c>
    </row>
    <row r="64" spans="1:8" x14ac:dyDescent="0.25">
      <c r="A64" s="1"/>
      <c r="B64" s="1" t="s">
        <v>24</v>
      </c>
      <c r="C64" s="1">
        <f>SUM(C3:C63)</f>
        <v>7579.4099999999989</v>
      </c>
      <c r="D64" s="1">
        <f>SUM(D3:D63)</f>
        <v>7036.26</v>
      </c>
      <c r="E64" s="1">
        <f>C64-D64</f>
        <v>543.14999999999873</v>
      </c>
      <c r="F64" s="1">
        <f>SUM(F3:F63)</f>
        <v>8006.2100000000019</v>
      </c>
      <c r="G64" s="1">
        <f>SUM(G3:G63)</f>
        <v>2802.98</v>
      </c>
      <c r="H64" s="1">
        <f>H56</f>
        <v>5203.2300000000014</v>
      </c>
    </row>
    <row r="66" spans="2:2" x14ac:dyDescent="0.25">
      <c r="B66" s="4" t="s">
        <v>82</v>
      </c>
    </row>
    <row r="67" spans="2:2" x14ac:dyDescent="0.25">
      <c r="B67" s="4">
        <f>E64+H64</f>
        <v>5746.38</v>
      </c>
    </row>
    <row r="68" spans="2:2" x14ac:dyDescent="0.25">
      <c r="B68" s="4"/>
    </row>
  </sheetData>
  <phoneticPr fontId="2" type="noConversion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A9" sqref="A9"/>
    </sheetView>
  </sheetViews>
  <sheetFormatPr defaultRowHeight="15" x14ac:dyDescent="0.25"/>
  <cols>
    <col min="1" max="1" width="39.140625" customWidth="1"/>
    <col min="2" max="2" width="15.42578125" customWidth="1"/>
  </cols>
  <sheetData>
    <row r="1" spans="1:2" x14ac:dyDescent="0.25">
      <c r="A1" s="4" t="s">
        <v>83</v>
      </c>
    </row>
    <row r="3" spans="1:2" x14ac:dyDescent="0.25">
      <c r="A3" s="1" t="s">
        <v>84</v>
      </c>
      <c r="B3" s="1">
        <v>17.61</v>
      </c>
    </row>
    <row r="4" spans="1:2" x14ac:dyDescent="0.25">
      <c r="A4" s="1" t="s">
        <v>85</v>
      </c>
      <c r="B4" s="1">
        <v>77.58</v>
      </c>
    </row>
    <row r="5" spans="1:2" x14ac:dyDescent="0.25">
      <c r="A5" s="1" t="s">
        <v>86</v>
      </c>
      <c r="B5" s="1">
        <v>52.2</v>
      </c>
    </row>
    <row r="6" spans="1:2" x14ac:dyDescent="0.25">
      <c r="A6" s="1" t="s">
        <v>87</v>
      </c>
      <c r="B6" s="1">
        <v>70.28</v>
      </c>
    </row>
    <row r="7" spans="1:2" x14ac:dyDescent="0.25">
      <c r="A7" s="1" t="s">
        <v>88</v>
      </c>
      <c r="B7" s="1">
        <v>19.510000000000002</v>
      </c>
    </row>
    <row r="8" spans="1:2" x14ac:dyDescent="0.25">
      <c r="A8" s="1" t="s">
        <v>89</v>
      </c>
      <c r="B8" s="1">
        <v>20</v>
      </c>
    </row>
    <row r="9" spans="1:2" x14ac:dyDescent="0.25">
      <c r="A9" s="1" t="s">
        <v>90</v>
      </c>
      <c r="B9" s="1">
        <v>30.73</v>
      </c>
    </row>
    <row r="10" spans="1:2" x14ac:dyDescent="0.25">
      <c r="A10" s="1" t="s">
        <v>91</v>
      </c>
      <c r="B10" s="1">
        <v>75.13</v>
      </c>
    </row>
    <row r="11" spans="1:2" x14ac:dyDescent="0.25">
      <c r="A11" s="1" t="s">
        <v>92</v>
      </c>
      <c r="B11" s="1">
        <v>187.21</v>
      </c>
    </row>
    <row r="12" spans="1:2" x14ac:dyDescent="0.25">
      <c r="A12" s="1" t="s">
        <v>93</v>
      </c>
      <c r="B12" s="1">
        <v>60</v>
      </c>
    </row>
    <row r="13" spans="1:2" x14ac:dyDescent="0.25">
      <c r="A13" s="1" t="s">
        <v>71</v>
      </c>
      <c r="B13" s="1">
        <v>207.97</v>
      </c>
    </row>
    <row r="14" spans="1:2" x14ac:dyDescent="0.25">
      <c r="A14" s="1" t="s">
        <v>94</v>
      </c>
      <c r="B14" s="1">
        <v>159.6</v>
      </c>
    </row>
    <row r="15" spans="1:2" x14ac:dyDescent="0.25">
      <c r="A15" s="1" t="s">
        <v>95</v>
      </c>
      <c r="B15" s="1">
        <v>135.91999999999999</v>
      </c>
    </row>
    <row r="16" spans="1:2" x14ac:dyDescent="0.25">
      <c r="A16" s="1" t="s">
        <v>72</v>
      </c>
      <c r="B16" s="1">
        <v>30.26</v>
      </c>
    </row>
    <row r="17" spans="1:2" x14ac:dyDescent="0.25">
      <c r="A17" s="1" t="s">
        <v>96</v>
      </c>
      <c r="B17" s="1">
        <v>72.010000000000005</v>
      </c>
    </row>
    <row r="18" spans="1:2" x14ac:dyDescent="0.25">
      <c r="A18" s="1" t="s">
        <v>97</v>
      </c>
      <c r="B18" s="1">
        <v>105.11</v>
      </c>
    </row>
    <row r="19" spans="1:2" x14ac:dyDescent="0.25">
      <c r="A19" s="1" t="s">
        <v>98</v>
      </c>
      <c r="B19" s="1">
        <v>32.6</v>
      </c>
    </row>
    <row r="20" spans="1:2" x14ac:dyDescent="0.25">
      <c r="A20" s="1" t="s">
        <v>99</v>
      </c>
      <c r="B20" s="1">
        <v>199.8</v>
      </c>
    </row>
    <row r="21" spans="1:2" x14ac:dyDescent="0.25">
      <c r="A21" s="1" t="s">
        <v>101</v>
      </c>
      <c r="B21" s="1">
        <v>500</v>
      </c>
    </row>
    <row r="22" spans="1:2" x14ac:dyDescent="0.25">
      <c r="A22" s="1" t="s">
        <v>100</v>
      </c>
      <c r="B22" s="1">
        <v>250</v>
      </c>
    </row>
    <row r="23" spans="1:2" x14ac:dyDescent="0.25">
      <c r="A23" s="3" t="s">
        <v>102</v>
      </c>
      <c r="B23" s="3">
        <f>SUM(B3:B22)</f>
        <v>2303.5199999999995</v>
      </c>
    </row>
    <row r="24" spans="1:2" x14ac:dyDescent="0.25">
      <c r="A24" s="4"/>
      <c r="B24" s="4"/>
    </row>
  </sheetData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penazný dennik</vt:lpstr>
      <vt:lpstr>zoznam vydavkov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2014-09-22T18:47:09Z</cp:lastPrinted>
  <dcterms:created xsi:type="dcterms:W3CDTF">2006-11-28T10:32:46Z</dcterms:created>
  <dcterms:modified xsi:type="dcterms:W3CDTF">2014-10-05T06:09:10Z</dcterms:modified>
</cp:coreProperties>
</file>